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Y 2020-2021\Monthly Reports 2020-2021\"/>
    </mc:Choice>
  </mc:AlternateContent>
  <xr:revisionPtr revIDLastSave="0" documentId="13_ncr:1_{5CC9A6E6-4431-4877-9A53-78F77D4EA273}" xr6:coauthVersionLast="45" xr6:coauthVersionMax="45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51" i="5"/>
  <c r="J53" i="5"/>
  <c r="J49" i="5"/>
  <c r="J55" i="5"/>
  <c r="H53" i="5"/>
  <c r="H47" i="5"/>
  <c r="H48" i="5"/>
  <c r="H51" i="5"/>
  <c r="H52" i="5"/>
  <c r="H49" i="5"/>
  <c r="H55" i="5"/>
  <c r="F53" i="5"/>
  <c r="F47" i="5"/>
  <c r="F48" i="5"/>
  <c r="F51" i="5"/>
  <c r="F52" i="5"/>
  <c r="F49" i="5"/>
  <c r="F55" i="5"/>
  <c r="B5" i="5"/>
  <c r="F50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50" i="5"/>
  <c r="H50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<sst xmlns="http://schemas.openxmlformats.org/spreadsheetml/2006/main" count="268" uniqueCount="153">
  <si>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</si>
  <si>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</si>
  <si>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</si>
  <si>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</si>
  <si>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</si>
  <si>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</si>
  <si>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</si>
  <si>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</si>
  <si>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</si>
  <si>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</si>
  <si>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</si>
  <si>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</si>
  <si>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</si>
  <si>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</si>
  <si>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</si>
  <si>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</si>
  <si>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</si>
  <si>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</si>
  <si>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</si>
  <si>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</si>
  <si>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</si>
  <si>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</si>
  <si>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</si>
  <si>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</si>
  <si>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</si>
  <si>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</si>
  <si>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</si>
  <si>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</si>
  <si>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</si>
  <si>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</si>
  <si>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</si>
  <si>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</si>
  <si>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</si>
  <si>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</si>
  <si>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</si>
  <si>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</si>
  <si>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</si>
  <si>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</si>
  <si>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</si>
  <si>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</si>
  <si>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</si>
  <si>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</si>
  <si>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</si>
  <si>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</si>
  <si>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</si>
  <si>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</si>
  <si>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</si>
  <si>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</si>
  <si>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</si>
  <si>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</si>
  <si>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</si>
  <si>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</si>
  <si>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</si>
  <si>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</si>
  <si>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</si>
  <si>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</si>
  <si>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</si>
  <si>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</si>
  <si>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</si>
  <si>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</si>
  <si>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</si>
  <si>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</si>
  <si>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</si>
  <si>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</si>
  <si>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</si>
  <si>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</si>
  <si>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</si>
  <si>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</si>
  <si>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</si>
  <si>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</si>
  <si>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</si>
  <si>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</si>
  <si>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</si>
  <si>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</si>
  <si>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</si>
  <si>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</si>
  <si>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</si>
  <si>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</si>
  <si>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</si>
  <si>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</si>
  <si>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</si>
  <si>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</si>
  <si>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</si>
  <si>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</si>
  <si>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</si>
  <si>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</si>
  <si>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</si>
  <si>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</si>
  <si>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</si>
  <si>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</si>
  <si>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</si>
  <si>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</si>
  <si>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</si>
  <si>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</si>
  <si>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</si>
  <si>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</si>
  <si>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</si>
  <si>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</si>
  <si>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</si>
  <si>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</si>
  <si>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</si>
  <si>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</si>
  <si>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</si>
  <si>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</si>
  <si>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</si>
  <si>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</si>
  <si>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</si>
  <si>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</si>
  <si>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</si>
  <si>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</si>
  <si>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</si>
  <si>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</si>
  <si>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</si>
  <si>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</si>
  <si>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</si>
  <si>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</si>
  <si>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</si>
  <si>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</si>
  <si>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</si>
  <si>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</si>
  <si>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</si>
  <si>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</si>
  <si>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</si>
  <si>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</si>
  <si>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</si>
  <si>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</si>
  <si>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</si>
  <si>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</si>
  <si>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</si>
  <si>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</si>
  <si>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</si>
  <si>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</si>
  <si>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</si>
  <si>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</si>
  <si>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</si>
  <si>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</si>
  <si>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South Davao</t>
  </si>
  <si>
    <t>2-A</t>
  </si>
  <si>
    <t>Bertel Ingmar Bertelsen</t>
  </si>
  <si>
    <t>An Dharling Jane Gripo</t>
  </si>
  <si>
    <t>via Zoom</t>
  </si>
  <si>
    <t>Blue Lotus Hotel</t>
  </si>
  <si>
    <t>Elpidio Quirino Elem. School</t>
  </si>
  <si>
    <t>Ruby Uy</t>
  </si>
  <si>
    <t>X</t>
  </si>
  <si>
    <t>Marahan, Marilog District</t>
  </si>
  <si>
    <t>Phil. National Red Cross, Davao City</t>
  </si>
  <si>
    <t>Conducted a soap making activity to the teachers of Elpidio Quirino Elementary School in partnership with RCSD Spouses' Circle.</t>
  </si>
  <si>
    <t>Participated the District Bloodletting activity "Give Blood &amp; Make the World Healthier Place" at Phil. National Red Cross, Davao City</t>
  </si>
  <si>
    <t>Registered and participated the End Polio Virtual Fun Run.</t>
  </si>
  <si>
    <t>Rotary District 3860 END POLIO</t>
  </si>
  <si>
    <t>Participated the District Tree Planting Activity &amp; End Polio Campaign</t>
  </si>
  <si>
    <t>Residents of Davao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</si>
</sst>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17" fillId="0" borderId="0" xfId="0" applyFont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8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104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1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0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13" zoomScaleNormal="100" zoomScaleSheetLayoutView="100" workbookViewId="0">
      <selection activeCell="O8" sqref="O8:P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44105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44147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44111</v>
      </c>
      <c r="C11" s="152"/>
      <c r="D11" s="159">
        <v>16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140</v>
      </c>
    </row>
    <row r="12" spans="1:16" s="35" customFormat="1" ht="12" customHeight="1" thickTop="1" thickBot="1">
      <c r="A12" s="87"/>
      <c r="B12" s="83">
        <v>44118</v>
      </c>
      <c r="C12" s="84"/>
      <c r="D12" s="94">
        <v>10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3" t="s">
        <v>141</v>
      </c>
    </row>
    <row r="13" spans="1:16" s="35" customFormat="1" ht="12" customHeight="1" thickTop="1" thickBot="1">
      <c r="A13" s="87"/>
      <c r="B13" s="83">
        <v>44125</v>
      </c>
      <c r="C13" s="84"/>
      <c r="D13" s="94">
        <v>10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 t="s">
        <v>140</v>
      </c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5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3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3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3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3"/>
    </row>
    <row r="19" spans="1:16" s="35" customFormat="1" ht="12" customHeight="1" thickTop="1" thickBot="1">
      <c r="A19" s="87"/>
      <c r="B19" s="83">
        <v>44107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5</v>
      </c>
      <c r="M19" s="80"/>
      <c r="N19" s="81"/>
      <c r="O19" s="82"/>
      <c r="P19" s="43" t="s">
        <v>145</v>
      </c>
    </row>
    <row r="20" spans="1:16" s="35" customFormat="1" ht="12" customHeight="1" thickTop="1" thickBot="1">
      <c r="A20" s="87"/>
      <c r="B20" s="83">
        <v>44121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13</v>
      </c>
      <c r="M20" s="80"/>
      <c r="N20" s="81"/>
      <c r="O20" s="82"/>
      <c r="P20" s="43" t="s">
        <v>142</v>
      </c>
    </row>
    <row r="21" spans="1:16" s="35" customFormat="1" ht="12" customHeight="1" thickTop="1" thickBot="1">
      <c r="A21" s="87"/>
      <c r="B21" s="83">
        <v>44128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5</v>
      </c>
      <c r="M21" s="80"/>
      <c r="N21" s="81"/>
      <c r="O21" s="82"/>
      <c r="P21" s="43" t="s">
        <v>146</v>
      </c>
    </row>
    <row r="22" spans="1:16" s="35" customFormat="1" ht="12" customHeight="1" thickTop="1" thickBot="1">
      <c r="A22" s="87"/>
      <c r="B22" s="83">
        <v>44128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3</v>
      </c>
      <c r="M22" s="80"/>
      <c r="N22" s="81"/>
      <c r="O22" s="82"/>
      <c r="P22" s="43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3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3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3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3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4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26</v>
      </c>
      <c r="J31" s="107" t="s">
        <v>7</v>
      </c>
      <c r="K31" s="108"/>
      <c r="L31" s="108"/>
      <c r="M31" s="108"/>
      <c r="N31" s="108"/>
      <c r="O31" s="108"/>
      <c r="P31" s="3">
        <v>4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>
        <v>0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6">
        <f>SUM(P31:P32)</f>
        <v>4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26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2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An Dharling Jane Gripo</v>
      </c>
      <c r="B52" s="144"/>
      <c r="C52" s="145"/>
      <c r="D52" s="145"/>
      <c r="E52" s="145"/>
      <c r="F52" s="145"/>
      <c r="G52" s="145" t="str">
        <f>I6</f>
        <v>Bertel Ingmar Bertelsen</v>
      </c>
      <c r="H52" s="145"/>
      <c r="I52" s="145"/>
      <c r="J52" s="145"/>
      <c r="K52" s="145"/>
      <c r="L52" s="145"/>
      <c r="M52" s="146" t="s">
        <v>143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98" zoomScaleNormal="98" workbookViewId="0">
      <selection activeCell="T17" sqref="T17:AA1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South Davao</v>
      </c>
      <c r="B3" s="256"/>
      <c r="C3" s="256"/>
      <c r="D3" s="256"/>
      <c r="E3" s="256"/>
      <c r="F3" s="256" t="str">
        <f>'Summary of Activities'!I6</f>
        <v>Bertel Ingmar Bertelsen</v>
      </c>
      <c r="G3" s="256"/>
      <c r="H3" s="256"/>
      <c r="I3" s="256"/>
      <c r="J3" s="256"/>
      <c r="K3" s="256"/>
      <c r="L3" s="256" t="str">
        <f>'Summary of Activities'!N6</f>
        <v>An Dharling Jane Gripo</v>
      </c>
      <c r="M3" s="256"/>
      <c r="N3" s="256"/>
      <c r="O3" s="256"/>
      <c r="P3" s="256"/>
      <c r="Q3" s="256"/>
      <c r="R3" s="256" t="str">
        <f>'Summary of Activities'!H6</f>
        <v>2-A</v>
      </c>
      <c r="S3" s="256"/>
      <c r="T3" s="297">
        <f>'Summary of Activities'!K2</f>
        <v>44105</v>
      </c>
      <c r="U3" s="297"/>
      <c r="V3" s="297"/>
      <c r="W3" s="297"/>
      <c r="X3" s="298">
        <f>'Summary of Activities'!O8</f>
        <v>44147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44107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0" t="s">
        <v>144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5"/>
      <c r="D6" s="46"/>
      <c r="E6" s="47"/>
      <c r="F6" s="48"/>
      <c r="G6" s="46"/>
      <c r="H6" s="49"/>
      <c r="I6" s="45"/>
      <c r="J6" s="46"/>
      <c r="K6" s="47"/>
      <c r="L6" s="48"/>
      <c r="M6" s="46"/>
      <c r="N6" s="49"/>
      <c r="O6" s="45"/>
      <c r="P6" s="46"/>
      <c r="Q6" s="47"/>
      <c r="R6" s="48"/>
      <c r="S6" s="46"/>
      <c r="T6" s="49"/>
      <c r="U6" s="48">
        <v>100</v>
      </c>
      <c r="V6" s="46">
        <v>5</v>
      </c>
      <c r="W6" s="49">
        <v>4000</v>
      </c>
      <c r="X6" s="51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151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145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44121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0" t="s">
        <v>144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5"/>
      <c r="D11" s="46"/>
      <c r="E11" s="47"/>
      <c r="F11" s="48"/>
      <c r="G11" s="46"/>
      <c r="H11" s="49"/>
      <c r="I11" s="45">
        <v>10</v>
      </c>
      <c r="J11" s="46">
        <v>3</v>
      </c>
      <c r="K11" s="47">
        <v>4000</v>
      </c>
      <c r="L11" s="48"/>
      <c r="M11" s="46"/>
      <c r="N11" s="49"/>
      <c r="O11" s="45"/>
      <c r="P11" s="46"/>
      <c r="Q11" s="47"/>
      <c r="R11" s="48"/>
      <c r="S11" s="46"/>
      <c r="T11" s="49"/>
      <c r="U11" s="48"/>
      <c r="V11" s="46"/>
      <c r="W11" s="49"/>
      <c r="X11" s="51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147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142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44128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0" t="s">
        <v>144</v>
      </c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5"/>
      <c r="D16" s="46"/>
      <c r="E16" s="47"/>
      <c r="F16" s="48"/>
      <c r="G16" s="46"/>
      <c r="H16" s="49"/>
      <c r="I16" s="45"/>
      <c r="J16" s="46"/>
      <c r="K16" s="47"/>
      <c r="L16" s="48"/>
      <c r="M16" s="46"/>
      <c r="N16" s="49"/>
      <c r="O16" s="45">
        <v>100</v>
      </c>
      <c r="P16" s="46">
        <v>1</v>
      </c>
      <c r="Q16" s="47">
        <v>500</v>
      </c>
      <c r="R16" s="48"/>
      <c r="S16" s="46"/>
      <c r="T16" s="49"/>
      <c r="U16" s="48"/>
      <c r="V16" s="46"/>
      <c r="W16" s="49"/>
      <c r="X16" s="51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148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152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44128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0" t="s">
        <v>144</v>
      </c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>
        <v>100</v>
      </c>
      <c r="P21" s="46">
        <v>21</v>
      </c>
      <c r="Q21" s="47">
        <v>900</v>
      </c>
      <c r="R21" s="48"/>
      <c r="S21" s="46"/>
      <c r="T21" s="49"/>
      <c r="U21" s="48"/>
      <c r="V21" s="46"/>
      <c r="W21" s="49"/>
      <c r="X21" s="51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149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150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0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5"/>
      <c r="D26" s="46"/>
      <c r="E26" s="47"/>
      <c r="F26" s="48"/>
      <c r="G26" s="46"/>
      <c r="H26" s="49"/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48"/>
      <c r="V26" s="46"/>
      <c r="W26" s="49"/>
      <c r="X26" s="51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0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48"/>
      <c r="V31" s="46"/>
      <c r="W31" s="49"/>
      <c r="X31" s="51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0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48"/>
      <c r="V36" s="46"/>
      <c r="W36" s="49"/>
      <c r="X36" s="51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0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10</v>
      </c>
      <c r="G49" s="206"/>
      <c r="H49" s="205">
        <f>J6+J11+J16+J21+J26+J31+J36+J41</f>
        <v>3</v>
      </c>
      <c r="I49" s="206"/>
      <c r="J49" s="211">
        <f>K6+K11+K16+K21+K26+K31+K36+K41</f>
        <v>4000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200</v>
      </c>
      <c r="G51" s="206"/>
      <c r="H51" s="205">
        <f>P6+P11+P16+P21+P26+P31+P36+P41</f>
        <v>22</v>
      </c>
      <c r="I51" s="206"/>
      <c r="J51" s="211">
        <f>Q6+Q11+Q16+Q21+Q26+Q31+Q36+Q41</f>
        <v>1400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3">
        <v>7</v>
      </c>
      <c r="B53" s="292" t="s">
        <v>135</v>
      </c>
      <c r="C53" s="293"/>
      <c r="D53" s="293"/>
      <c r="E53" s="294"/>
      <c r="F53" s="295">
        <f>U6+U11+U16+U21+U26+U31+U36+U41</f>
        <v>100</v>
      </c>
      <c r="G53" s="296"/>
      <c r="H53" s="295">
        <f>V6+V11+V16+V21+V26+V31+V36+V41</f>
        <v>5</v>
      </c>
      <c r="I53" s="296"/>
      <c r="J53" s="211">
        <f>W6+W11+W16+W21+W26+W31+W36+W41</f>
        <v>4000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310</v>
      </c>
      <c r="G55" s="237"/>
      <c r="H55" s="236">
        <f>SUM(H47:I53)</f>
        <v>30</v>
      </c>
      <c r="I55" s="237"/>
      <c r="J55" s="233">
        <f>SUM(J47:L53)</f>
        <v>9400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Rotary South Davao</cp:lastModifiedBy>
  <cp:lastPrinted>2020-07-15T07:23:56Z</cp:lastPrinted>
  <dcterms:created xsi:type="dcterms:W3CDTF">2013-07-03T03:04:40Z</dcterms:created>
  <dcterms:modified xsi:type="dcterms:W3CDTF">2020-11-12T04:01:12Z</dcterms:modified>
</cp:coreProperties>
</file>